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Area" localSheetId="0">'Лист1'!$A$1:$C$78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<sst xmlns="http://schemas.openxmlformats.org/spreadsheetml/2006/main" count="127" uniqueCount="127">
  <si>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</si>
  <si>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</si>
  <si>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</si>
  <si>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</si>
  <si>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</si>
  <si>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</si>
  <si>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</si>
  <si>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</si>
  <si>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</si>
  <si>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</si>
  <si>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</si>
  <si>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</si>
  <si>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</si>
  <si>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</si>
  <si>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</si>
  <si>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</si>
  <si>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</si>
  <si>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</si>
  <si>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</si>
  <si>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</si>
  <si>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</si>
  <si>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</si>
  <si>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</si>
  <si>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</si>
  <si>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</si>
  <si>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</si>
  <si>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</si>
  <si>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</si>
  <si>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</si>
  <si>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</si>
  <si>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</si>
  <si>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</si>
  <si>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</si>
  <si>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</si>
  <si>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</si>
  <si>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</si>
  <si>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</si>
  <si>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</si>
  <si>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</si>
  <si>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</si>
  <si>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</si>
  <si>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</si>
  <si>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</si>
  <si>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</si>
  <si>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</si>
  <si>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</si>
  <si>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</si>
  <si>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</si>
  <si>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</si>
  <si>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</si>
  <si>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</si>
  <si>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</si>
  <si>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</si>
  <si>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</si>
  <si>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</si>
  <si>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</si>
  <si>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</si>
  <si>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</si>
  <si>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</si>
  <si>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</si>
  <si>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</si>
  <si>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</si>
  <si>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</si>
  <si>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</si>
  <si>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</si>
  <si>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</si>
  <si>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</si>
  <si>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</si>
  <si>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</si>
  <si>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</si>
  <si>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</si>
  <si>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</si>
  <si>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</si>
  <si>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</si>
  <si>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</si>
  <si>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</si>
  <si>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</si>
  <si>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</si>
  <si>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</si>
  <si>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</si>
  <si>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</si>
  <si>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</si>
  <si>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</si>
  <si>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</si>
  <si>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</si>
  <si>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</si>
  <si>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</si>
  <si>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</si>
  <si>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</si>
  <si>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</si>
  <si>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</si>
  <si>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</si>
  <si>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</si>
  <si>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</si>
  <si>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</si>
  <si>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</si>
  <si>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</si>
  <si>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</si>
  <si>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</si>
  <si>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</si>
  <si>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</si>
  <si>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</si>
  <si>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</si>
  <si>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</si>
  <si>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</si>
  <si>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</si>
  <si>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</si>
  <si>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</si>
  <si>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</si>
  <si>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</si>
  <si>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</si>
  <si>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</si>
  <si>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</si>
  <si>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</si>
  <si>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№ 453 от 19.12.2019г.г.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</si>
  <si>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</si>
  <si>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</si>
  <si>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</si>
  <si>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</si>
  <si>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</si>
  <si>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</si>
  <si>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</si>
  <si>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</si>
  <si>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</si>
  <si>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</si>
  <si>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Приложение 3 к решению Думы</t>
  </si>
  <si>
    <t>района № 478 от 12.05.2020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</si>
</sst>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6477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2" customWidth="1"/>
    <col min="4" max="4" width="10.125" style="1" bestFit="1" customWidth="1"/>
    <col min="5" max="16384" width="9.125" style="1" customWidth="1"/>
  </cols>
  <sheetData>
    <row r="1" spans="2:4" ht="12.75">
      <c r="B1" s="70" t="s">
        <v>125</v>
      </c>
      <c r="C1" s="70"/>
      <c r="D1" s="59"/>
    </row>
    <row r="2" spans="2:4" ht="12.75">
      <c r="B2" s="70" t="s">
        <v>117</v>
      </c>
      <c r="C2" s="70"/>
      <c r="D2" s="59"/>
    </row>
    <row r="3" spans="2:4" ht="12.75">
      <c r="B3" s="70" t="s">
        <v>126</v>
      </c>
      <c r="C3" s="70"/>
      <c r="D3" s="59"/>
    </row>
    <row r="4" spans="2:4" ht="12.75">
      <c r="B4" s="60"/>
      <c r="C4" s="60"/>
      <c r="D4" s="59"/>
    </row>
    <row r="5" spans="2:3" ht="12.75">
      <c r="B5" s="67" t="s">
        <v>72</v>
      </c>
      <c r="C5" s="67"/>
    </row>
    <row r="6" spans="2:3" ht="12.75">
      <c r="B6" s="67" t="s">
        <v>24</v>
      </c>
      <c r="C6" s="67"/>
    </row>
    <row r="7" spans="2:3" ht="12.75">
      <c r="B7" s="67" t="s">
        <v>114</v>
      </c>
      <c r="C7" s="67"/>
    </row>
    <row r="8" spans="1:3" ht="18.75" customHeight="1">
      <c r="A8" s="3"/>
      <c r="B8" s="17" t="s">
        <v>23</v>
      </c>
      <c r="C8" s="18"/>
    </row>
    <row r="9" spans="1:3" ht="22.5" customHeight="1">
      <c r="A9" s="1"/>
      <c r="B9" s="17" t="s">
        <v>106</v>
      </c>
      <c r="C9" s="18"/>
    </row>
    <row r="10" spans="1:3" ht="39.75" customHeight="1" hidden="1">
      <c r="A10" s="4" t="s">
        <v>0</v>
      </c>
      <c r="B10" s="5"/>
      <c r="C10" s="19"/>
    </row>
    <row r="11" spans="1:3" ht="18.75">
      <c r="A11" s="13"/>
      <c r="B11" s="14"/>
      <c r="C11" s="29" t="s">
        <v>34</v>
      </c>
    </row>
    <row r="12" spans="1:3" ht="75" customHeight="1">
      <c r="A12" s="15" t="s">
        <v>1</v>
      </c>
      <c r="B12" s="15" t="s">
        <v>2</v>
      </c>
      <c r="C12" s="20" t="s">
        <v>3</v>
      </c>
    </row>
    <row r="13" spans="1:3" ht="18.75">
      <c r="A13" s="16">
        <v>1</v>
      </c>
      <c r="B13" s="16">
        <v>2</v>
      </c>
      <c r="C13" s="21">
        <v>3</v>
      </c>
    </row>
    <row r="14" spans="1:3" ht="37.5">
      <c r="A14" s="35" t="s">
        <v>4</v>
      </c>
      <c r="B14" s="7" t="s">
        <v>22</v>
      </c>
      <c r="C14" s="8">
        <f>C15+C17+C19+C23+C26+C33+C35+C37+C40+C41</f>
        <v>423026</v>
      </c>
    </row>
    <row r="15" spans="1:3" ht="18.75">
      <c r="A15" s="35" t="s">
        <v>5</v>
      </c>
      <c r="B15" s="9" t="s">
        <v>6</v>
      </c>
      <c r="C15" s="10">
        <f>SUM(C16)</f>
        <v>340450</v>
      </c>
    </row>
    <row r="16" spans="1:3" ht="18.75">
      <c r="A16" s="35" t="s">
        <v>7</v>
      </c>
      <c r="B16" s="9" t="s">
        <v>8</v>
      </c>
      <c r="C16" s="10">
        <v>340450</v>
      </c>
    </row>
    <row r="17" spans="1:3" ht="55.5" customHeight="1">
      <c r="A17" s="35" t="s">
        <v>60</v>
      </c>
      <c r="B17" s="9" t="s">
        <v>61</v>
      </c>
      <c r="C17" s="10">
        <f>C18</f>
        <v>16290</v>
      </c>
    </row>
    <row r="18" spans="1:3" ht="56.25">
      <c r="A18" s="35" t="s">
        <v>62</v>
      </c>
      <c r="B18" s="9" t="s">
        <v>63</v>
      </c>
      <c r="C18" s="10">
        <v>16290</v>
      </c>
    </row>
    <row r="19" spans="1:3" ht="18.75">
      <c r="A19" s="35" t="s">
        <v>9</v>
      </c>
      <c r="B19" s="9" t="s">
        <v>10</v>
      </c>
      <c r="C19" s="10">
        <f>SUM(C20:C21)+C22</f>
        <v>9963</v>
      </c>
    </row>
    <row r="20" spans="1:3" ht="37.5">
      <c r="A20" s="35" t="s">
        <v>36</v>
      </c>
      <c r="B20" s="9" t="s">
        <v>25</v>
      </c>
      <c r="C20" s="10">
        <v>8612</v>
      </c>
    </row>
    <row r="21" spans="1:3" ht="18.75">
      <c r="A21" s="35" t="s">
        <v>37</v>
      </c>
      <c r="B21" s="9" t="s">
        <v>11</v>
      </c>
      <c r="C21" s="10">
        <v>561</v>
      </c>
    </row>
    <row r="22" spans="1:3" ht="75">
      <c r="A22" s="35" t="s">
        <v>74</v>
      </c>
      <c r="B22" s="30" t="s">
        <v>59</v>
      </c>
      <c r="C22" s="10">
        <v>790</v>
      </c>
    </row>
    <row r="23" spans="1:3" ht="18.75">
      <c r="A23" s="35" t="s">
        <v>12</v>
      </c>
      <c r="B23" s="9" t="s">
        <v>32</v>
      </c>
      <c r="C23" s="10">
        <f>C24+C25</f>
        <v>3870</v>
      </c>
    </row>
    <row r="24" spans="1:3" ht="76.5" customHeight="1">
      <c r="A24" s="35" t="s">
        <v>73</v>
      </c>
      <c r="B24" s="23" t="s">
        <v>38</v>
      </c>
      <c r="C24" s="10">
        <v>3790</v>
      </c>
    </row>
    <row r="25" spans="1:3" ht="55.5" customHeight="1">
      <c r="A25" s="35" t="s">
        <v>79</v>
      </c>
      <c r="B25" s="23" t="s">
        <v>80</v>
      </c>
      <c r="C25" s="10">
        <v>80</v>
      </c>
    </row>
    <row r="26" spans="1:3" ht="75">
      <c r="A26" s="35" t="s">
        <v>13</v>
      </c>
      <c r="B26" s="61" t="s">
        <v>14</v>
      </c>
      <c r="C26" s="10">
        <f>SUM(C27:C32)</f>
        <v>44538</v>
      </c>
    </row>
    <row r="27" spans="1:3" ht="151.5" customHeight="1">
      <c r="A27" s="64" t="s">
        <v>75</v>
      </c>
      <c r="B27" s="62" t="s">
        <v>81</v>
      </c>
      <c r="C27" s="10">
        <v>37038</v>
      </c>
    </row>
    <row r="28" spans="1:3" ht="131.25">
      <c r="A28" s="64" t="s">
        <v>82</v>
      </c>
      <c r="B28" s="23" t="s">
        <v>118</v>
      </c>
      <c r="C28" s="10">
        <v>4770</v>
      </c>
    </row>
    <row r="29" spans="1:3" ht="153.75" customHeight="1">
      <c r="A29" s="64" t="s">
        <v>119</v>
      </c>
      <c r="B29" s="23" t="s">
        <v>120</v>
      </c>
      <c r="C29" s="10">
        <v>270</v>
      </c>
    </row>
    <row r="30" spans="1:3" ht="114.75" customHeight="1">
      <c r="A30" s="63" t="s">
        <v>26</v>
      </c>
      <c r="B30" s="23" t="s">
        <v>35</v>
      </c>
      <c r="C30" s="10">
        <v>1950</v>
      </c>
    </row>
    <row r="31" spans="1:3" ht="168.75">
      <c r="A31" s="63" t="s">
        <v>121</v>
      </c>
      <c r="B31" s="23" t="s">
        <v>122</v>
      </c>
      <c r="C31" s="10">
        <v>0</v>
      </c>
    </row>
    <row r="32" spans="1:3" ht="131.25">
      <c r="A32" s="63" t="s">
        <v>85</v>
      </c>
      <c r="B32" s="65" t="s">
        <v>84</v>
      </c>
      <c r="C32" s="10">
        <v>510</v>
      </c>
    </row>
    <row r="33" spans="1:3" ht="37.5">
      <c r="A33" s="35" t="s">
        <v>15</v>
      </c>
      <c r="B33" s="9" t="s">
        <v>16</v>
      </c>
      <c r="C33" s="10">
        <f>SUM(C34)</f>
        <v>2341</v>
      </c>
    </row>
    <row r="34" spans="1:3" ht="37.5">
      <c r="A34" s="35" t="s">
        <v>17</v>
      </c>
      <c r="B34" s="9" t="s">
        <v>18</v>
      </c>
      <c r="C34" s="10">
        <v>2341</v>
      </c>
    </row>
    <row r="35" spans="1:3" ht="56.25">
      <c r="A35" s="37" t="s">
        <v>33</v>
      </c>
      <c r="B35" s="24" t="s">
        <v>39</v>
      </c>
      <c r="C35" s="25">
        <f>SUM(C36)</f>
        <v>74</v>
      </c>
    </row>
    <row r="36" spans="1:3" ht="37.5">
      <c r="A36" s="36" t="s">
        <v>40</v>
      </c>
      <c r="B36" s="23" t="s">
        <v>41</v>
      </c>
      <c r="C36" s="10">
        <v>74</v>
      </c>
    </row>
    <row r="37" spans="1:3" ht="36.75" customHeight="1">
      <c r="A37" s="35" t="s">
        <v>19</v>
      </c>
      <c r="B37" s="9" t="s">
        <v>27</v>
      </c>
      <c r="C37" s="10">
        <f>SUM(C38:C39)</f>
        <v>3000</v>
      </c>
    </row>
    <row r="38" spans="1:3" ht="93.75">
      <c r="A38" s="36" t="s">
        <v>107</v>
      </c>
      <c r="B38" s="22" t="s">
        <v>76</v>
      </c>
      <c r="C38" s="10">
        <v>3000</v>
      </c>
    </row>
    <row r="39" spans="1:3" ht="75">
      <c r="A39" s="66" t="s">
        <v>123</v>
      </c>
      <c r="B39" s="22" t="s">
        <v>124</v>
      </c>
      <c r="C39" s="10">
        <v>0</v>
      </c>
    </row>
    <row r="40" spans="1:3" ht="37.5">
      <c r="A40" s="35" t="s">
        <v>20</v>
      </c>
      <c r="B40" s="9" t="s">
        <v>21</v>
      </c>
      <c r="C40" s="10">
        <v>2500</v>
      </c>
    </row>
    <row r="41" spans="1:3" ht="18.75">
      <c r="A41" s="38" t="s">
        <v>28</v>
      </c>
      <c r="B41" s="9" t="s">
        <v>29</v>
      </c>
      <c r="C41" s="10">
        <f>SUM(C42)</f>
        <v>0</v>
      </c>
    </row>
    <row r="42" spans="1:3" ht="37.5">
      <c r="A42" s="38" t="s">
        <v>30</v>
      </c>
      <c r="B42" s="9" t="s">
        <v>31</v>
      </c>
      <c r="C42" s="10">
        <v>0</v>
      </c>
    </row>
    <row r="43" spans="1:3" ht="18.75">
      <c r="A43" s="6" t="s">
        <v>42</v>
      </c>
      <c r="B43" s="39" t="s">
        <v>43</v>
      </c>
      <c r="C43" s="40">
        <f>C44</f>
        <v>703122.7141</v>
      </c>
    </row>
    <row r="44" spans="1:3" ht="56.25">
      <c r="A44" s="6" t="s">
        <v>44</v>
      </c>
      <c r="B44" s="41" t="s">
        <v>45</v>
      </c>
      <c r="C44" s="42">
        <f>C45+C49+C54+C75</f>
        <v>703122.7141</v>
      </c>
    </row>
    <row r="45" spans="1:3" ht="37.5">
      <c r="A45" s="6" t="s">
        <v>89</v>
      </c>
      <c r="B45" s="41" t="s">
        <v>46</v>
      </c>
      <c r="C45" s="42">
        <f>C46+C48+C47</f>
        <v>26498.406</v>
      </c>
    </row>
    <row r="46" spans="1:3" ht="44.25" customHeight="1">
      <c r="A46" s="26" t="s">
        <v>90</v>
      </c>
      <c r="B46" s="43" t="s">
        <v>47</v>
      </c>
      <c r="C46" s="44"/>
    </row>
    <row r="47" spans="1:3" ht="58.5" customHeight="1">
      <c r="A47" s="26" t="s">
        <v>91</v>
      </c>
      <c r="B47" s="43" t="s">
        <v>78</v>
      </c>
      <c r="C47" s="44">
        <f>18942.607+7555.799</f>
        <v>26498.406</v>
      </c>
    </row>
    <row r="48" spans="1:3" ht="37.5">
      <c r="A48" s="26" t="s">
        <v>92</v>
      </c>
      <c r="B48" s="43" t="s">
        <v>67</v>
      </c>
      <c r="C48" s="45">
        <v>0</v>
      </c>
    </row>
    <row r="49" spans="1:3" ht="56.25">
      <c r="A49" s="6" t="s">
        <v>93</v>
      </c>
      <c r="B49" s="41" t="s">
        <v>48</v>
      </c>
      <c r="C49" s="44">
        <f>C50+C51+C53+C52</f>
        <v>192393.63939</v>
      </c>
    </row>
    <row r="50" spans="1:3" s="28" customFormat="1" ht="94.5" customHeight="1">
      <c r="A50" s="6" t="s">
        <v>103</v>
      </c>
      <c r="B50" s="41" t="s">
        <v>104</v>
      </c>
      <c r="C50" s="42">
        <v>1745.547</v>
      </c>
    </row>
    <row r="51" spans="1:3" s="28" customFormat="1" ht="57" customHeight="1">
      <c r="A51" s="6" t="s">
        <v>112</v>
      </c>
      <c r="B51" s="41" t="s">
        <v>113</v>
      </c>
      <c r="C51" s="42">
        <v>1978.993</v>
      </c>
    </row>
    <row r="52" spans="1:3" s="28" customFormat="1" ht="55.5" customHeight="1">
      <c r="A52" s="6" t="s">
        <v>94</v>
      </c>
      <c r="B52" s="41" t="s">
        <v>77</v>
      </c>
      <c r="C52" s="56">
        <v>4239.4786</v>
      </c>
    </row>
    <row r="53" spans="1:4" s="28" customFormat="1" ht="18.75">
      <c r="A53" s="6" t="s">
        <v>95</v>
      </c>
      <c r="B53" s="41" t="s">
        <v>49</v>
      </c>
      <c r="C53" s="42">
        <f>204873.26419-15095.6434-5036-312</f>
        <v>184429.62079</v>
      </c>
      <c r="D53" s="34"/>
    </row>
    <row r="54" spans="1:3" s="28" customFormat="1" ht="38.25" customHeight="1">
      <c r="A54" s="26" t="s">
        <v>96</v>
      </c>
      <c r="B54" s="41" t="s">
        <v>50</v>
      </c>
      <c r="C54" s="42">
        <f>C55+C71+C72+C73+C74</f>
        <v>479986.26871</v>
      </c>
    </row>
    <row r="55" spans="1:3" ht="37.5" customHeight="1">
      <c r="A55" s="26" t="s">
        <v>97</v>
      </c>
      <c r="B55" s="41" t="s">
        <v>52</v>
      </c>
      <c r="C55" s="42">
        <f>SUM(C56:C70)</f>
        <v>472531.87470999995</v>
      </c>
    </row>
    <row r="56" spans="1:3" ht="112.5">
      <c r="A56" s="68"/>
      <c r="B56" s="47" t="s">
        <v>53</v>
      </c>
      <c r="C56" s="46">
        <v>278439.129</v>
      </c>
    </row>
    <row r="57" spans="1:3" ht="112.5" customHeight="1">
      <c r="A57" s="69"/>
      <c r="B57" s="47" t="s">
        <v>65</v>
      </c>
      <c r="C57" s="46">
        <v>88186.598</v>
      </c>
    </row>
    <row r="58" spans="1:3" ht="136.5" customHeight="1">
      <c r="A58" s="69"/>
      <c r="B58" s="47" t="s">
        <v>88</v>
      </c>
      <c r="C58" s="48">
        <v>5200</v>
      </c>
    </row>
    <row r="59" spans="1:3" ht="57.75" customHeight="1">
      <c r="A59" s="69"/>
      <c r="B59" s="49" t="s">
        <v>54</v>
      </c>
      <c r="C59" s="42">
        <v>1181.384</v>
      </c>
    </row>
    <row r="60" spans="1:3" ht="76.5" customHeight="1">
      <c r="A60" s="69"/>
      <c r="B60" s="49" t="s">
        <v>55</v>
      </c>
      <c r="C60" s="42">
        <v>22656.154</v>
      </c>
    </row>
    <row r="61" spans="1:3" ht="56.25">
      <c r="A61" s="69"/>
      <c r="B61" s="47" t="s">
        <v>64</v>
      </c>
      <c r="C61" s="46">
        <f>3888.058+95.249</f>
        <v>3983.307</v>
      </c>
    </row>
    <row r="62" spans="1:3" ht="95.25" customHeight="1">
      <c r="A62" s="69"/>
      <c r="B62" s="47" t="s">
        <v>56</v>
      </c>
      <c r="C62" s="42">
        <v>774.981</v>
      </c>
    </row>
    <row r="63" spans="1:3" ht="112.5">
      <c r="A63" s="69"/>
      <c r="B63" s="50" t="s">
        <v>86</v>
      </c>
      <c r="C63" s="48">
        <v>17872.85</v>
      </c>
    </row>
    <row r="64" spans="1:3" ht="121.5" customHeight="1">
      <c r="A64" s="69"/>
      <c r="B64" s="50" t="s">
        <v>68</v>
      </c>
      <c r="C64" s="42">
        <v>0.70872</v>
      </c>
    </row>
    <row r="65" spans="1:3" ht="131.25">
      <c r="A65" s="69"/>
      <c r="B65" s="49" t="s">
        <v>69</v>
      </c>
      <c r="C65" s="42">
        <f>499.319-80.59</f>
        <v>418.72900000000004</v>
      </c>
    </row>
    <row r="66" spans="1:3" ht="56.25">
      <c r="A66" s="69"/>
      <c r="B66" s="47" t="s">
        <v>57</v>
      </c>
      <c r="C66" s="42">
        <v>767.144</v>
      </c>
    </row>
    <row r="67" spans="1:3" ht="93" customHeight="1">
      <c r="A67" s="69"/>
      <c r="B67" s="47" t="s">
        <v>105</v>
      </c>
      <c r="C67" s="42">
        <f>16664.356+296.84899</f>
        <v>16961.20499</v>
      </c>
    </row>
    <row r="68" spans="1:3" ht="188.25" customHeight="1">
      <c r="A68" s="69"/>
      <c r="B68" s="47" t="s">
        <v>87</v>
      </c>
      <c r="C68" s="42">
        <v>3.223</v>
      </c>
    </row>
    <row r="69" spans="1:3" ht="61.5" customHeight="1">
      <c r="A69" s="69"/>
      <c r="B69" s="47" t="s">
        <v>108</v>
      </c>
      <c r="C69" s="42">
        <v>2728.978</v>
      </c>
    </row>
    <row r="70" spans="1:3" ht="99.75" customHeight="1">
      <c r="A70" s="69"/>
      <c r="B70" s="47" t="s">
        <v>111</v>
      </c>
      <c r="C70" s="42">
        <v>33357.484</v>
      </c>
    </row>
    <row r="71" spans="1:3" ht="141" customHeight="1">
      <c r="A71" s="26" t="s">
        <v>98</v>
      </c>
      <c r="B71" s="50" t="s">
        <v>71</v>
      </c>
      <c r="C71" s="57">
        <v>3748.978</v>
      </c>
    </row>
    <row r="72" spans="1:3" s="28" customFormat="1" ht="96" customHeight="1">
      <c r="A72" s="26" t="s">
        <v>99</v>
      </c>
      <c r="B72" s="51" t="s">
        <v>70</v>
      </c>
      <c r="C72" s="52">
        <v>28.576</v>
      </c>
    </row>
    <row r="73" spans="1:3" s="28" customFormat="1" ht="75" customHeight="1">
      <c r="A73" s="26" t="s">
        <v>109</v>
      </c>
      <c r="B73" s="51" t="s">
        <v>110</v>
      </c>
      <c r="C73" s="52">
        <v>789.44</v>
      </c>
    </row>
    <row r="74" spans="1:3" s="28" customFormat="1" ht="57.75" customHeight="1">
      <c r="A74" s="26" t="s">
        <v>100</v>
      </c>
      <c r="B74" s="41" t="s">
        <v>51</v>
      </c>
      <c r="C74" s="42">
        <v>2887.4</v>
      </c>
    </row>
    <row r="75" spans="1:3" s="28" customFormat="1" ht="24" customHeight="1">
      <c r="A75" s="26" t="s">
        <v>101</v>
      </c>
      <c r="B75" s="41" t="s">
        <v>83</v>
      </c>
      <c r="C75" s="48">
        <f>C76+C77</f>
        <v>4244.4</v>
      </c>
    </row>
    <row r="76" spans="1:3" ht="112.5">
      <c r="A76" s="26" t="s">
        <v>102</v>
      </c>
      <c r="B76" s="53" t="s">
        <v>66</v>
      </c>
      <c r="C76" s="46">
        <v>200</v>
      </c>
    </row>
    <row r="77" spans="1:3" ht="56.25">
      <c r="A77" s="26" t="s">
        <v>115</v>
      </c>
      <c r="B77" s="53" t="s">
        <v>116</v>
      </c>
      <c r="C77" s="46">
        <v>4044.4</v>
      </c>
    </row>
    <row r="78" spans="1:3" ht="18.75">
      <c r="A78" s="27"/>
      <c r="B78" s="54" t="s">
        <v>58</v>
      </c>
      <c r="C78" s="55">
        <f>C14+C43</f>
        <v>1126148.7141</v>
      </c>
    </row>
    <row r="79" spans="1:3" ht="12.75">
      <c r="A79" s="11"/>
      <c r="B79" s="2"/>
      <c r="C79" s="31"/>
    </row>
    <row r="80" spans="1:3" ht="12.75">
      <c r="A80" s="11"/>
      <c r="B80" s="2"/>
      <c r="C80" s="33"/>
    </row>
    <row r="81" spans="1:3" ht="12.75">
      <c r="A81" s="11"/>
      <c r="B81" s="2"/>
      <c r="C81" s="33">
        <v>1123940.9150999999</v>
      </c>
    </row>
    <row r="82" spans="1:3" ht="12.75">
      <c r="A82" s="11"/>
      <c r="B82" s="2"/>
      <c r="C82" s="58">
        <f>C78-C81</f>
        <v>2207.7990000001155</v>
      </c>
    </row>
    <row r="83" spans="1:3" ht="12.75">
      <c r="A83" s="11"/>
      <c r="B83" s="2"/>
      <c r="C83" s="31"/>
    </row>
    <row r="84" spans="1:3" ht="12.75">
      <c r="A84" s="11"/>
      <c r="B84" s="2"/>
      <c r="C84" s="31"/>
    </row>
    <row r="85" spans="1:3" ht="12.75">
      <c r="A85" s="11"/>
      <c r="B85" s="2"/>
      <c r="C85" s="31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</sheetData>
  <sheetProtection/>
  <mergeCells count="7">
    <mergeCell ref="B5:C5"/>
    <mergeCell ref="B6:C6"/>
    <mergeCell ref="B7:C7"/>
    <mergeCell ref="A56:A70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2020-05-11T22:41:46Z</dcterms:modified>
  <cp:category/>
  <cp:version/>
  <cp:contentType/>
  <cp:contentStatus/>
</cp:coreProperties>
</file>